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Лист1!$A$7:$P$61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Лист1!$A$67:$P$67</definedName>
    <definedName name="XLR_ERRNAMESTR" hidden="1">XLR_NoRangeSheet!$B$5</definedName>
    <definedName name="XLR_VERSION" hidden="1">XLR_NoRangeSheet!$A$5</definedName>
  </definedNames>
  <calcPr calcId="125725"/>
</workbook>
</file>

<file path=xl/calcChain.xml><?xml version="1.0" encoding="utf-8"?>
<calcChain xmlns="http://schemas.openxmlformats.org/spreadsheetml/2006/main">
  <c r="M22" i="1"/>
  <c r="M44"/>
  <c r="M50" l="1"/>
  <c r="M20"/>
  <c r="M41"/>
  <c r="M42"/>
  <c r="N42" s="1"/>
  <c r="M61" l="1"/>
  <c r="N53"/>
  <c r="N48"/>
  <c r="N49"/>
  <c r="N50"/>
  <c r="N51"/>
  <c r="N52"/>
  <c r="N54"/>
  <c r="N40"/>
  <c r="N41"/>
  <c r="N43"/>
  <c r="N44"/>
  <c r="N45"/>
  <c r="N46"/>
  <c r="N47"/>
  <c r="N55"/>
  <c r="N56"/>
  <c r="N57"/>
  <c r="N37"/>
  <c r="N38"/>
  <c r="N39"/>
  <c r="N58"/>
  <c r="N35"/>
  <c r="N36"/>
  <c r="N33"/>
  <c r="N34"/>
  <c r="N13" l="1"/>
  <c r="N10"/>
  <c r="N9"/>
  <c r="N11"/>
  <c r="N12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59"/>
  <c r="N60"/>
  <c r="N8"/>
  <c r="N7"/>
  <c r="N61" l="1"/>
  <c r="N62" s="1"/>
  <c r="B5" i="2" l="1"/>
</calcChain>
</file>

<file path=xl/sharedStrings.xml><?xml version="1.0" encoding="utf-8"?>
<sst xmlns="http://schemas.openxmlformats.org/spreadsheetml/2006/main" count="369" uniqueCount="162">
  <si>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</si>
  <si>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</si>
  <si>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</si>
  <si>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</si>
  <si>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</si>
  <si>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</si>
  <si>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</si>
  <si>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</si>
  <si>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</si>
  <si>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</si>
  <si>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</si>
  <si>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</si>
  <si>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Количество</t>
  </si>
  <si>
    <t>1 кв.</t>
  </si>
  <si>
    <t>2 кв.</t>
  </si>
  <si>
    <t>3 кв.</t>
  </si>
  <si>
    <t>4 кв.</t>
  </si>
  <si>
    <t>в т.ч. НДС</t>
  </si>
  <si>
    <t>Итого</t>
  </si>
  <si>
    <t>Наименование товара</t>
  </si>
  <si>
    <t>не менее 12 месяцев</t>
  </si>
  <si>
    <t>Гарантийные обязательства</t>
  </si>
  <si>
    <t>Срок службы</t>
  </si>
  <si>
    <t>Ном. Номер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</si>
  <si>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</si>
  <si>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</si>
  <si>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</si>
  <si>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</si>
  <si>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</si>
  <si>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452450, г. Бирск, Октябрьская пл., 4</t>
  </si>
  <si>
    <t>Закупка огнетушителей Бирский МУЭС</t>
  </si>
  <si>
    <t>, тел. , эл.почта:</t>
  </si>
  <si>
    <t/>
  </si>
  <si>
    <t>Октябрь 2015</t>
  </si>
  <si>
    <t>Дубровин Игорь Александрович</t>
  </si>
  <si>
    <t>(34784)3-58-99</t>
  </si>
  <si>
    <t>шт</t>
  </si>
  <si>
    <t>16873</t>
  </si>
  <si>
    <t>ОГНЕТУШИТЕЛЬ УГЛЕКИСЛОТНЫЙ ОУ-3</t>
  </si>
  <si>
    <t>10708</t>
  </si>
  <si>
    <t>ОГНЕТУШИТЕЛЬ УГЛЕКИСЛОТНЫЙ ОУ-5</t>
  </si>
  <si>
    <t>не менее 5 лет</t>
  </si>
  <si>
    <t>40916</t>
  </si>
  <si>
    <t>РУКАВ ПОЖАРНЫЙ НАПОРНЫЙ "УНИВЕРСАЛ" ДИАМ.51 ММ ДЛ.-20 М</t>
  </si>
  <si>
    <t>18068</t>
  </si>
  <si>
    <t>ОГНЕТУШИТЕЛЬ ПОРОШКОВЫЙ ОП-4 (З)</t>
  </si>
  <si>
    <t>с. Месягутово, ул. Коммунистическая,24</t>
  </si>
  <si>
    <t>40832</t>
  </si>
  <si>
    <t>КРОНШТЕЙН ПОД ОГНЕТУШИТЕЛЬ</t>
  </si>
  <si>
    <t>Предназначен в качестве прервичного средства пожаротушения для тушения пожаров и загораний, заранее запасенным огнетушащим веществом.</t>
  </si>
  <si>
    <t>Изделие из металла для обеспечения жесткого крепления огнетушителя</t>
  </si>
  <si>
    <t>12</t>
  </si>
  <si>
    <t>40857</t>
  </si>
  <si>
    <t>ЩИТ ПОЖАРНЫЙ ЩПО</t>
  </si>
  <si>
    <t>10973</t>
  </si>
  <si>
    <t>ЗНАК ПОЖАРНОЙ БЕЗОПАСНОСТИ</t>
  </si>
  <si>
    <t xml:space="preserve">Щит пожарный (открытый) предназначен для размещения первичных средств пожаротушения, механизированного инструмента и пожарного инвентаря в складских и производственных помещениях, а таже на территории предприятий. Изготавливается из высокопрочной стали, снабжен специальными креплениями и покрашен в красный цвет._x000D_
</t>
  </si>
  <si>
    <t xml:space="preserve">Рукав пожарный напорный предназначен для комплектования внутренних пожарных кранов, с внутренней гидроизоляционной камерой. Изготавливается по ГОСТ Р 51049-97 или ТУ 8193-601-46303527-2004. Выпускаются на основе капронового каркаса 51 мм, белого цвета_x000D_
</t>
  </si>
  <si>
    <t xml:space="preserve">Знак пожарной безопасности — знак, предназначенный для предупреждения человека о возможной опасности, запрещении или предписании определенных действий, а также для информации о расположении объектов.   Изготавливается из пластика, пленки ПВХ. Размеры 100*200, 150*300._x000D_
</t>
  </si>
  <si>
    <t>г. Туймазы, ул. Чехова, 1Б</t>
  </si>
  <si>
    <t>г. Мелеуз, ул. Воровского,2</t>
  </si>
  <si>
    <t>12630</t>
  </si>
  <si>
    <t>БАГОР ПОЖАРНЫЙ</t>
  </si>
  <si>
    <t>40892</t>
  </si>
  <si>
    <t>ТОПОР ПОЖАРНЫЙ</t>
  </si>
  <si>
    <t>39860</t>
  </si>
  <si>
    <t>ЛОПАТА ШТЫКОВАЯ ПОЖАРНАЯ</t>
  </si>
  <si>
    <t>3122</t>
  </si>
  <si>
    <t>ВЕДРО ПОЖАРНОЕ КОНУСНОЕ</t>
  </si>
  <si>
    <t>39859</t>
  </si>
  <si>
    <t>ЛОМ ПОЖАРНЫЙ (ИНСТРУМЕНТ)</t>
  </si>
  <si>
    <t>40897</t>
  </si>
  <si>
    <t>КОШМА ПП-300</t>
  </si>
  <si>
    <t>Для разбора конструкций</t>
  </si>
  <si>
    <t>гост 16714-71 Ручной пожарный немеханизированный инструмент</t>
  </si>
  <si>
    <t>гост 19596-87.Предназначена для тушения небольших очагов загораний песчаной смесью или гравием</t>
  </si>
  <si>
    <t>Конусное пожарное ведро предназначено для  доставки воды или песка к местам возгораний (пожаров).  Изготавливается из тонколистовой стали, как сам корпус, так и ручка.  Ведро обязательно должно быть окрашено в красный цвет полимерной порошковой краской. Конусное ведро для тушения пожара должно быть  объемом не менее 8 литров.</t>
  </si>
  <si>
    <t>Инструмент пожарный немеханизированный предназначен для проведения аварийно-спасательных работ при тушении пожара</t>
  </si>
  <si>
    <t>7236</t>
  </si>
  <si>
    <t>ОГНЕТУШИТЕЛЬ УГЛЕКИСЛОТНЫЙ ОУ-2</t>
  </si>
  <si>
    <t>г. Сибай, ул. Горького, 53 А</t>
  </si>
  <si>
    <t>40990</t>
  </si>
  <si>
    <t>СТЕНД "УГОЛОК ПОЖАРНОЙ БЕЗОПАСНОСТИ"</t>
  </si>
  <si>
    <t>33538</t>
  </si>
  <si>
    <t>ОГНЕТУШИТЕЛЬ ОП-2</t>
  </si>
  <si>
    <t>Продукция из пластика</t>
  </si>
  <si>
    <t>9806</t>
  </si>
  <si>
    <t>ВЕНТИЛЬ ДУ 50</t>
  </si>
  <si>
    <t>ГОСТ 9544-93</t>
  </si>
  <si>
    <t>г. Белорецк, ул. Ленина, 41</t>
  </si>
  <si>
    <t>1</t>
  </si>
  <si>
    <t>41943</t>
  </si>
  <si>
    <t>ШКАФ ПОЖАРНЫЙ ШПК-320</t>
  </si>
  <si>
    <t xml:space="preserve">Шкаф пожарный напольный, закрытый, красный (или белый) выполнен в виде короба, разделен на две секции-верхнюю и нижнюю.Предназначен для хранения одного комплекта пожарного крана и двух огнетушителей. К шкафу прилагаются 4 ключа: два для размещения в шкафу под стеклом, два — запасных, а также знак-наклейка с обозначением пожарного крана — ПК. В шкафу должна быть установлена поворотная кассета для рукава 51/66 диаметра._x000D_
</t>
  </si>
  <si>
    <t>г. Уфа, ул. Каспийская,14</t>
  </si>
  <si>
    <t>Санаторий-профилакторий "Связист" г. Уфа, ул. Элеваторная,10/2</t>
  </si>
  <si>
    <t>Санаторий-профилакторий "Связист" г. Уфа, ул. Элеваторная,10/3</t>
  </si>
  <si>
    <t>Санаторий-профилакторий "Связист" г. Уфа, ул. Элеваторная,10/4</t>
  </si>
  <si>
    <t>Санаторий-профилакторий "Связист" г. Уфа, ул. Элеваторная,10/5</t>
  </si>
  <si>
    <t>41041</t>
  </si>
  <si>
    <t>КОМПЛЕКТ ГАЗОДЫМОЗАЩИТНЫЙ ГДЗК-У</t>
  </si>
  <si>
    <t>40849</t>
  </si>
  <si>
    <t>ШКАФ ПОЖАРНЫЙ ШПК-315 НЗК</t>
  </si>
  <si>
    <t>40935</t>
  </si>
  <si>
    <t>СТВОЛ ПОЖАРНЫЙ РСП-50</t>
  </si>
  <si>
    <t>Шкаф пожарный навесной, закрытый, красный (или белый) предназначен для хранения в отсеках одного комплекта пожарного крана и одного огнетушителя. К шкафу прилагаются 4 ключа: два для размещения в шкафу под стеклом, два — запасные, а также знаки-наклейки с обозначением пожарного крана — ПК и огнетушителя. В шкафу должна быть установлена поворотная кассета для рукава 51/66 диаметра.</t>
  </si>
  <si>
    <t>38126</t>
  </si>
  <si>
    <t>ОГНЕТУШИТЕЛЬ САМОСРАБАТЫВАЮЩИЙ ОСП-1</t>
  </si>
  <si>
    <t>Предназначен для тушения пожаров и загораний без участия человека</t>
  </si>
  <si>
    <t>Переносной порошковый огнетушитель закачного типа с массой заряда огнетушащего вещества (ОТВ) 2 кг. Предназначен для защиты промышленных и гражданских объектов в качестве первичного средства тушения возгораний.Баллон порошкового огнетушителя закачного типа находится под давлением, уровень которого можно контролировать по манометру, встроенному в запорно-пусковое устройство (ЗПУ) огнетушителя.</t>
  </si>
  <si>
    <t>г. Бирск, Октябрьская площадь, 4</t>
  </si>
  <si>
    <t>40920</t>
  </si>
  <si>
    <t>РУКАВ ПОЖАРНЫЙ НАПОРНЫЙ "УНИВЕРСАЛ" ДИАМ.51 ММ С ГОЛОВКАМИ ГР-50</t>
  </si>
  <si>
    <t>40838</t>
  </si>
  <si>
    <t>ШКАФ ПОЖАРНЫЙ ШПК-310 НЗК</t>
  </si>
  <si>
    <t>40830</t>
  </si>
  <si>
    <t>ПОДСТАВКА ПОД ОГНЕТУШИТЕЛЬ СРЕДНЯЯ П-15</t>
  </si>
  <si>
    <t>Шкаф пожарный навесной, закрытый, красный (или белый) предназначен для хранения одного комплекта пожарного крана. К шкафу прилагаются 2 ключа: один для размещения в шкафу под стеклом, второй — запасной, а также знак-наклейка с обозначением пожарного крана — ПК. В шкафу должна быть установлена поворотная кассета для рукава 51/66 диаметра.</t>
  </si>
  <si>
    <t>г. Стерлитамак, ул. Коммунистическая, 30</t>
  </si>
  <si>
    <t>9</t>
  </si>
  <si>
    <t>16</t>
  </si>
  <si>
    <t>10</t>
  </si>
  <si>
    <t>48</t>
  </si>
  <si>
    <t>11</t>
  </si>
  <si>
    <t>20</t>
  </si>
  <si>
    <t>4</t>
  </si>
  <si>
    <t>6</t>
  </si>
  <si>
    <t>150</t>
  </si>
  <si>
    <t>8</t>
  </si>
  <si>
    <t>3</t>
  </si>
  <si>
    <t>5</t>
  </si>
  <si>
    <t>7</t>
  </si>
  <si>
    <t>2</t>
  </si>
  <si>
    <t>50</t>
  </si>
  <si>
    <t>21</t>
  </si>
  <si>
    <t>38</t>
  </si>
  <si>
    <t>90</t>
  </si>
  <si>
    <t>41</t>
  </si>
  <si>
    <t>15</t>
  </si>
  <si>
    <t>Предельная стоимость лота составляет 648 970   руб. 50 коп (с НДС)</t>
  </si>
  <si>
    <t>Изделие из металла для обеспечения устойчивого положения огнетушителя на поверхности</t>
  </si>
  <si>
    <t>Переносной углекислотный огнетушитель закачного типа с массой заряда огнетушащего вещества (ОТВ) 5 кг. Предназначен для защиты промышленных и гражданских объектов в качестве первичного средства тушения возгораний. Баллон огнетушителя наполнен двуокисью углерода</t>
  </si>
  <si>
    <t>Переносной углекислотный огнетушитель закачного типа с массой заряда огнетушащего вещества (ОТВ) 3 кг. Предназначен для защиты промышленных и гражданских объектов в качестве первичного средства тушения возгораний. Баллон огнетушителя наполнен двуокисью углерода</t>
  </si>
  <si>
    <t>Переносной углекислотный огнетушитель закачного типа с массой заряда огнетушащего вещества (ОТВ) 2 кг. Предназначен для защиты промышленных и гражданских объектов в качестве первичного средства тушения возгораний. Баллон огнетушителя наполнен двуокисью углерода</t>
  </si>
  <si>
    <t>Изделие из металла, длина 2 м. Предназначен для  укомплектования  пожарных щитов и  разбора конструкций в случае возникновения пожара</t>
  </si>
  <si>
    <t>Полотно противопожарное используется локального  тушения пожаров. Изготавливается из стеклянных, базальтовых тканей по ТУ 4854-001-93543472-2007</t>
  </si>
  <si>
    <t>Ствол пожарный, ручной, перекрывной.Предназначен для подачи воды в очаг пожара</t>
  </si>
  <si>
    <t>Предназначен для тушения пожаров и загораний без участия человека. Представляет из себя герметичный стеклянный сосуд заполненный огнетушащим порошком. Температура срабатывани 100 градусов.</t>
  </si>
  <si>
    <t>Предназначен для защиты органов дыхания, глаз и головы человека от воздействия токсичных продуктов горения. Изготавливается по ГОСТ Р 53261-2009; Р 22.9.09.-2005</t>
  </si>
  <si>
    <t>Противопожарный вентиль (клапан) с  проходом 50 мм, прямой, предназначен для комплектации пожарных шкафов и управления подачей воды. Изготовлен из латуни.</t>
  </si>
  <si>
    <t>Закупка первичных средств пожаротушения для структурных подразделений ПАО "Башинформсвязь"</t>
  </si>
  <si>
    <t>ВЕНТИЛЬ ДУ 50  ПРОТИВОПОЖАРНЫЙ</t>
  </si>
  <si>
    <t>Предназначен для тушения лесных пожаров низового типа</t>
  </si>
  <si>
    <t>г. Уфа, ул. Каспийская,15</t>
  </si>
  <si>
    <t>ОГНЕТУШИТЕЛЬ РАНЦЕВЫЙ</t>
  </si>
  <si>
    <t xml:space="preserve"> Предназначен для наглядной демонстрации общих требований пожарной безопасности: причин пожаров, применение первичных средств пожаротушения. Изготавливается  из пластика </t>
  </si>
  <si>
    <t>33</t>
  </si>
  <si>
    <t>116</t>
  </si>
  <si>
    <t>Приложение 1 к Документации о закупке</t>
  </si>
  <si>
    <t>Гарантийные обязательства - 12 месяцев</t>
  </si>
  <si>
    <t>Старцев В.Ю., тел. 8(347) 250-11-51</t>
  </si>
  <si>
    <t>Производитель</t>
  </si>
</sst>
</file>

<file path=xl/styles.xml><?xml version="1.0" encoding="utf-8"?>
<styleSheet xmlns="http://schemas.openxmlformats.org/spreadsheetml/2006/main">
  <numFmts count="1">
    <numFmt numFmtId="164" formatCode="#,##0.00_р_.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3" xfId="0" applyBorder="1"/>
    <xf numFmtId="0" fontId="0" fillId="0" borderId="3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Alignment="1"/>
    <xf numFmtId="0" fontId="0" fillId="0" borderId="0" xfId="0" quotePrefix="1"/>
    <xf numFmtId="49" fontId="0" fillId="0" borderId="0" xfId="0" applyNumberFormat="1"/>
    <xf numFmtId="164" fontId="0" fillId="0" borderId="1" xfId="0" applyNumberFormat="1" applyBorder="1"/>
    <xf numFmtId="4" fontId="0" fillId="0" borderId="1" xfId="0" applyNumberFormat="1" applyBorder="1" applyAlignment="1">
      <alignment horizontal="left" vertical="top"/>
    </xf>
    <xf numFmtId="0" fontId="5" fillId="0" borderId="1" xfId="0" applyFont="1" applyBorder="1" applyAlignment="1">
      <alignment vertical="top" wrapText="1"/>
    </xf>
    <xf numFmtId="49" fontId="0" fillId="0" borderId="1" xfId="0" applyNumberFormat="1" applyBorder="1"/>
    <xf numFmtId="0" fontId="3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wrapText="1"/>
    </xf>
    <xf numFmtId="0" fontId="0" fillId="0" borderId="1" xfId="0" applyBorder="1"/>
    <xf numFmtId="4" fontId="0" fillId="0" borderId="1" xfId="0" applyNumberFormat="1" applyBorder="1"/>
    <xf numFmtId="4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right" vertical="top"/>
    </xf>
    <xf numFmtId="0" fontId="6" fillId="0" borderId="1" xfId="0" applyFont="1" applyBorder="1"/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7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U77"/>
  <sheetViews>
    <sheetView tabSelected="1" zoomScale="80" zoomScaleNormal="80" workbookViewId="0">
      <pane xSplit="4" ySplit="6" topLeftCell="E23" activePane="bottomRight" state="frozen"/>
      <selection pane="topRight" activeCell="F1" sqref="F1"/>
      <selection pane="bottomLeft" activeCell="A7" sqref="A7"/>
      <selection pane="bottomRight" activeCell="A74" sqref="A74"/>
    </sheetView>
  </sheetViews>
  <sheetFormatPr defaultRowHeight="15"/>
  <cols>
    <col min="1" max="1" width="8.42578125" customWidth="1"/>
    <col min="2" max="2" width="8.42578125" style="11" customWidth="1"/>
    <col min="3" max="3" width="26.42578125" customWidth="1"/>
    <col min="4" max="4" width="16.7109375" style="11" customWidth="1"/>
    <col min="5" max="5" width="28.7109375" customWidth="1"/>
    <col min="7" max="7" width="7.5703125" customWidth="1"/>
    <col min="8" max="8" width="7.85546875" customWidth="1"/>
    <col min="9" max="9" width="7.7109375" customWidth="1"/>
    <col min="10" max="10" width="7.85546875" customWidth="1"/>
    <col min="12" max="12" width="17.85546875" customWidth="1"/>
    <col min="13" max="13" width="16.85546875" customWidth="1"/>
    <col min="14" max="14" width="16.28515625" customWidth="1"/>
    <col min="15" max="15" width="18.7109375" customWidth="1"/>
    <col min="16" max="16" width="3.28515625" customWidth="1"/>
  </cols>
  <sheetData>
    <row r="1" spans="1:16">
      <c r="O1" s="13" t="s">
        <v>158</v>
      </c>
    </row>
    <row r="2" spans="1:16">
      <c r="A2" s="45" t="s">
        <v>10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3" spans="1:16">
      <c r="A3" t="s">
        <v>3</v>
      </c>
      <c r="B3" s="11">
        <v>12014</v>
      </c>
      <c r="C3" s="9" t="s">
        <v>150</v>
      </c>
      <c r="D3" s="9"/>
      <c r="E3" s="12"/>
      <c r="P3" s="6"/>
    </row>
    <row r="4" spans="1:16">
      <c r="A4" s="42" t="s">
        <v>0</v>
      </c>
      <c r="B4" s="37" t="s">
        <v>23</v>
      </c>
      <c r="C4" s="42" t="s">
        <v>19</v>
      </c>
      <c r="D4" s="37" t="s">
        <v>161</v>
      </c>
      <c r="E4" s="42" t="s">
        <v>1</v>
      </c>
      <c r="F4" s="42" t="s">
        <v>11</v>
      </c>
      <c r="G4" s="43" t="s">
        <v>12</v>
      </c>
      <c r="H4" s="43"/>
      <c r="I4" s="43"/>
      <c r="J4" s="43"/>
      <c r="K4" s="43"/>
      <c r="L4" s="54" t="s">
        <v>24</v>
      </c>
      <c r="M4" s="52" t="s">
        <v>25</v>
      </c>
      <c r="N4" s="44" t="s">
        <v>26</v>
      </c>
      <c r="O4" s="42" t="s">
        <v>2</v>
      </c>
      <c r="P4" s="6"/>
    </row>
    <row r="5" spans="1:16" s="5" customFormat="1" ht="48.75" customHeight="1">
      <c r="A5" s="42"/>
      <c r="B5" s="38"/>
      <c r="C5" s="42"/>
      <c r="D5" s="38"/>
      <c r="E5" s="42"/>
      <c r="F5" s="42"/>
      <c r="G5" s="4" t="s">
        <v>13</v>
      </c>
      <c r="H5" s="4" t="s">
        <v>14</v>
      </c>
      <c r="I5" s="4" t="s">
        <v>15</v>
      </c>
      <c r="J5" s="4" t="s">
        <v>16</v>
      </c>
      <c r="K5" s="4" t="s">
        <v>18</v>
      </c>
      <c r="L5" s="55"/>
      <c r="M5" s="53"/>
      <c r="N5" s="44"/>
      <c r="O5" s="42"/>
    </row>
    <row r="6" spans="1:16">
      <c r="A6" s="1">
        <v>1</v>
      </c>
      <c r="B6" s="18">
        <v>2</v>
      </c>
      <c r="C6" s="1">
        <v>3</v>
      </c>
      <c r="D6" s="19">
        <v>4</v>
      </c>
      <c r="E6" s="1">
        <v>5</v>
      </c>
      <c r="F6" s="1">
        <v>6</v>
      </c>
      <c r="G6" s="8">
        <v>7</v>
      </c>
      <c r="H6" s="8">
        <v>8</v>
      </c>
      <c r="I6" s="8">
        <v>9</v>
      </c>
      <c r="J6" s="8">
        <v>10</v>
      </c>
      <c r="K6" s="1">
        <v>11</v>
      </c>
      <c r="L6" s="8">
        <v>12</v>
      </c>
      <c r="M6" s="8">
        <v>13</v>
      </c>
      <c r="N6" s="8">
        <v>14</v>
      </c>
      <c r="O6" s="1">
        <v>15</v>
      </c>
    </row>
    <row r="7" spans="1:16" ht="36.75" customHeight="1">
      <c r="A7" s="10">
        <v>1</v>
      </c>
      <c r="B7" s="28" t="s">
        <v>44</v>
      </c>
      <c r="C7" s="30" t="s">
        <v>45</v>
      </c>
      <c r="D7" s="29"/>
      <c r="E7" s="29" t="s">
        <v>49</v>
      </c>
      <c r="F7" s="7" t="s">
        <v>36</v>
      </c>
      <c r="G7" s="31">
        <v>9</v>
      </c>
      <c r="H7" s="17"/>
      <c r="I7" s="17"/>
      <c r="J7" s="17"/>
      <c r="K7" s="34" t="s">
        <v>119</v>
      </c>
      <c r="L7" s="32">
        <v>470</v>
      </c>
      <c r="M7" s="32">
        <v>4230</v>
      </c>
      <c r="N7" s="33">
        <f>M7*1.18</f>
        <v>4991.3999999999996</v>
      </c>
      <c r="O7" s="29" t="s">
        <v>46</v>
      </c>
      <c r="P7" s="11"/>
    </row>
    <row r="8" spans="1:16" ht="28.5" customHeight="1">
      <c r="A8" s="10">
        <v>2</v>
      </c>
      <c r="B8" s="28" t="s">
        <v>37</v>
      </c>
      <c r="C8" s="30" t="s">
        <v>38</v>
      </c>
      <c r="D8" s="29"/>
      <c r="E8" s="29" t="s">
        <v>142</v>
      </c>
      <c r="F8" s="7" t="s">
        <v>36</v>
      </c>
      <c r="G8" s="31">
        <v>16</v>
      </c>
      <c r="H8" s="17"/>
      <c r="I8" s="17"/>
      <c r="J8" s="17"/>
      <c r="K8" s="34" t="s">
        <v>120</v>
      </c>
      <c r="L8" s="32">
        <v>1200</v>
      </c>
      <c r="M8" s="32">
        <v>19200</v>
      </c>
      <c r="N8" s="33">
        <f>M8*1.18</f>
        <v>22656</v>
      </c>
      <c r="O8" s="29" t="s">
        <v>46</v>
      </c>
      <c r="P8" s="11"/>
    </row>
    <row r="9" spans="1:16" s="11" customFormat="1" ht="29.25" customHeight="1">
      <c r="A9" s="10">
        <v>3</v>
      </c>
      <c r="B9" s="28" t="s">
        <v>44</v>
      </c>
      <c r="C9" s="30" t="s">
        <v>45</v>
      </c>
      <c r="D9" s="29"/>
      <c r="E9" s="29" t="s">
        <v>49</v>
      </c>
      <c r="F9" s="7"/>
      <c r="G9" s="31"/>
      <c r="H9" s="31">
        <v>10</v>
      </c>
      <c r="I9" s="17"/>
      <c r="J9" s="17"/>
      <c r="K9" s="34" t="s">
        <v>121</v>
      </c>
      <c r="L9" s="32">
        <v>470</v>
      </c>
      <c r="M9" s="32">
        <v>4700</v>
      </c>
      <c r="N9" s="33">
        <f>M9*1.18</f>
        <v>5546</v>
      </c>
      <c r="O9" s="29" t="s">
        <v>46</v>
      </c>
    </row>
    <row r="10" spans="1:16" s="11" customFormat="1" ht="28.5" customHeight="1">
      <c r="A10" s="10">
        <v>4</v>
      </c>
      <c r="B10" s="28" t="s">
        <v>37</v>
      </c>
      <c r="C10" s="30" t="s">
        <v>38</v>
      </c>
      <c r="D10" s="29"/>
      <c r="E10" s="29" t="s">
        <v>142</v>
      </c>
      <c r="F10" s="7"/>
      <c r="G10" s="31"/>
      <c r="H10" s="31">
        <v>10</v>
      </c>
      <c r="I10" s="17"/>
      <c r="J10" s="17"/>
      <c r="K10" s="34" t="s">
        <v>121</v>
      </c>
      <c r="L10" s="32">
        <v>1200</v>
      </c>
      <c r="M10" s="32">
        <v>12000</v>
      </c>
      <c r="N10" s="33">
        <f>M10*1.18</f>
        <v>14160</v>
      </c>
      <c r="O10" s="29" t="s">
        <v>46</v>
      </c>
    </row>
    <row r="11" spans="1:16" s="11" customFormat="1" ht="29.25" customHeight="1">
      <c r="A11" s="10">
        <v>5</v>
      </c>
      <c r="B11" s="10" t="s">
        <v>39</v>
      </c>
      <c r="C11" s="27" t="s">
        <v>40</v>
      </c>
      <c r="D11" s="29"/>
      <c r="E11" s="29" t="s">
        <v>141</v>
      </c>
      <c r="F11" s="7" t="s">
        <v>36</v>
      </c>
      <c r="G11" s="34" t="s">
        <v>51</v>
      </c>
      <c r="H11" s="17"/>
      <c r="I11" s="17"/>
      <c r="J11" s="17"/>
      <c r="K11" s="34" t="s">
        <v>51</v>
      </c>
      <c r="L11" s="32">
        <v>1600</v>
      </c>
      <c r="M11" s="32">
        <v>19200</v>
      </c>
      <c r="N11" s="33">
        <f t="shared" ref="N11:N60" si="0">M11*1.18</f>
        <v>22656</v>
      </c>
      <c r="O11" s="29" t="s">
        <v>60</v>
      </c>
    </row>
    <row r="12" spans="1:16" s="11" customFormat="1" ht="28.5" customHeight="1">
      <c r="A12" s="10">
        <v>6</v>
      </c>
      <c r="B12" s="10" t="s">
        <v>47</v>
      </c>
      <c r="C12" s="27" t="s">
        <v>48</v>
      </c>
      <c r="D12" s="29"/>
      <c r="E12" s="27" t="s">
        <v>50</v>
      </c>
      <c r="F12" s="7" t="s">
        <v>36</v>
      </c>
      <c r="G12" s="34">
        <v>48</v>
      </c>
      <c r="H12" s="17"/>
      <c r="I12" s="17"/>
      <c r="J12" s="17"/>
      <c r="K12" s="34" t="s">
        <v>122</v>
      </c>
      <c r="L12" s="32">
        <v>147</v>
      </c>
      <c r="M12" s="32">
        <v>7056</v>
      </c>
      <c r="N12" s="33">
        <f t="shared" si="0"/>
        <v>8326.08</v>
      </c>
      <c r="O12" s="29" t="s">
        <v>60</v>
      </c>
    </row>
    <row r="13" spans="1:16" s="11" customFormat="1" ht="29.25" customHeight="1">
      <c r="A13" s="10">
        <v>7</v>
      </c>
      <c r="B13" s="10" t="s">
        <v>39</v>
      </c>
      <c r="C13" s="27" t="s">
        <v>40</v>
      </c>
      <c r="D13" s="29"/>
      <c r="E13" s="27" t="s">
        <v>141</v>
      </c>
      <c r="F13" s="7"/>
      <c r="G13" s="34"/>
      <c r="H13" s="17"/>
      <c r="I13" s="31">
        <v>11</v>
      </c>
      <c r="J13" s="17"/>
      <c r="K13" s="34" t="s">
        <v>123</v>
      </c>
      <c r="L13" s="32">
        <v>1600</v>
      </c>
      <c r="M13" s="32">
        <v>17600</v>
      </c>
      <c r="N13" s="33">
        <f t="shared" si="0"/>
        <v>20768</v>
      </c>
      <c r="O13" s="29" t="s">
        <v>60</v>
      </c>
    </row>
    <row r="14" spans="1:16" ht="31.5" customHeight="1">
      <c r="A14" s="10">
        <v>8</v>
      </c>
      <c r="B14" s="10" t="s">
        <v>37</v>
      </c>
      <c r="C14" s="27" t="s">
        <v>38</v>
      </c>
      <c r="D14" s="29"/>
      <c r="E14" s="27" t="s">
        <v>141</v>
      </c>
      <c r="F14" s="7" t="s">
        <v>36</v>
      </c>
      <c r="G14" s="31">
        <v>20</v>
      </c>
      <c r="H14" s="17"/>
      <c r="I14" s="17"/>
      <c r="J14" s="17"/>
      <c r="K14" s="34" t="s">
        <v>124</v>
      </c>
      <c r="L14" s="32">
        <v>1200</v>
      </c>
      <c r="M14" s="32">
        <v>24000</v>
      </c>
      <c r="N14" s="33">
        <f t="shared" si="0"/>
        <v>28320</v>
      </c>
      <c r="O14" s="29" t="s">
        <v>59</v>
      </c>
      <c r="P14" s="11"/>
    </row>
    <row r="15" spans="1:16" s="11" customFormat="1" ht="30.75" customHeight="1">
      <c r="A15" s="10">
        <v>9</v>
      </c>
      <c r="B15" s="10" t="s">
        <v>44</v>
      </c>
      <c r="C15" s="27" t="s">
        <v>45</v>
      </c>
      <c r="D15" s="29"/>
      <c r="E15" s="27" t="s">
        <v>49</v>
      </c>
      <c r="F15" s="7" t="s">
        <v>36</v>
      </c>
      <c r="G15" s="31">
        <v>20</v>
      </c>
      <c r="H15" s="17"/>
      <c r="I15" s="17"/>
      <c r="J15" s="17"/>
      <c r="K15" s="34" t="s">
        <v>124</v>
      </c>
      <c r="L15" s="32">
        <v>470</v>
      </c>
      <c r="M15" s="32">
        <v>9400</v>
      </c>
      <c r="N15" s="33">
        <f t="shared" si="0"/>
        <v>11092</v>
      </c>
      <c r="O15" s="29" t="s">
        <v>59</v>
      </c>
    </row>
    <row r="16" spans="1:16" s="11" customFormat="1" ht="29.25" customHeight="1">
      <c r="A16" s="10">
        <v>10</v>
      </c>
      <c r="B16" s="10" t="s">
        <v>52</v>
      </c>
      <c r="C16" s="27" t="s">
        <v>53</v>
      </c>
      <c r="D16" s="29"/>
      <c r="E16" s="27" t="s">
        <v>56</v>
      </c>
      <c r="F16" s="7" t="s">
        <v>36</v>
      </c>
      <c r="G16" s="31">
        <v>4</v>
      </c>
      <c r="H16" s="17"/>
      <c r="I16" s="17"/>
      <c r="J16" s="17"/>
      <c r="K16" s="34" t="s">
        <v>125</v>
      </c>
      <c r="L16" s="32">
        <v>1230</v>
      </c>
      <c r="M16" s="32">
        <v>4920</v>
      </c>
      <c r="N16" s="33">
        <f t="shared" si="0"/>
        <v>5805.5999999999995</v>
      </c>
      <c r="O16" s="29" t="s">
        <v>59</v>
      </c>
    </row>
    <row r="17" spans="1:15" s="11" customFormat="1" ht="30.75" customHeight="1">
      <c r="A17" s="10">
        <v>11</v>
      </c>
      <c r="B17" s="10" t="s">
        <v>42</v>
      </c>
      <c r="C17" s="27" t="s">
        <v>43</v>
      </c>
      <c r="D17" s="29"/>
      <c r="E17" s="27" t="s">
        <v>57</v>
      </c>
      <c r="F17" s="7" t="s">
        <v>36</v>
      </c>
      <c r="G17" s="31">
        <v>6</v>
      </c>
      <c r="H17" s="17"/>
      <c r="I17" s="17"/>
      <c r="J17" s="17"/>
      <c r="K17" s="34" t="s">
        <v>126</v>
      </c>
      <c r="L17" s="32">
        <v>1350</v>
      </c>
      <c r="M17" s="32">
        <v>8100</v>
      </c>
      <c r="N17" s="33">
        <f t="shared" si="0"/>
        <v>9558</v>
      </c>
      <c r="O17" s="29" t="s">
        <v>59</v>
      </c>
    </row>
    <row r="18" spans="1:15" s="11" customFormat="1" ht="30.75" customHeight="1">
      <c r="A18" s="10">
        <v>12</v>
      </c>
      <c r="B18" s="10" t="s">
        <v>47</v>
      </c>
      <c r="C18" s="27" t="s">
        <v>48</v>
      </c>
      <c r="D18" s="29"/>
      <c r="E18" s="27" t="s">
        <v>50</v>
      </c>
      <c r="F18" s="7" t="s">
        <v>36</v>
      </c>
      <c r="G18" s="31">
        <v>20</v>
      </c>
      <c r="H18" s="17"/>
      <c r="I18" s="17"/>
      <c r="J18" s="17"/>
      <c r="K18" s="34" t="s">
        <v>124</v>
      </c>
      <c r="L18" s="32">
        <v>147</v>
      </c>
      <c r="M18" s="32">
        <v>2940</v>
      </c>
      <c r="N18" s="33">
        <f t="shared" si="0"/>
        <v>3469.2</v>
      </c>
      <c r="O18" s="29" t="s">
        <v>59</v>
      </c>
    </row>
    <row r="19" spans="1:15" s="11" customFormat="1" ht="27" customHeight="1">
      <c r="A19" s="10">
        <v>13</v>
      </c>
      <c r="B19" s="10" t="s">
        <v>54</v>
      </c>
      <c r="C19" s="27" t="s">
        <v>55</v>
      </c>
      <c r="D19" s="29"/>
      <c r="E19" s="27" t="s">
        <v>58</v>
      </c>
      <c r="F19" s="7" t="s">
        <v>36</v>
      </c>
      <c r="G19" s="31">
        <v>150</v>
      </c>
      <c r="H19" s="17"/>
      <c r="I19" s="17"/>
      <c r="J19" s="17"/>
      <c r="K19" s="34" t="s">
        <v>127</v>
      </c>
      <c r="L19" s="32">
        <v>90</v>
      </c>
      <c r="M19" s="32">
        <v>13500</v>
      </c>
      <c r="N19" s="33">
        <f t="shared" si="0"/>
        <v>15930</v>
      </c>
      <c r="O19" s="29" t="s">
        <v>59</v>
      </c>
    </row>
    <row r="20" spans="1:15" s="11" customFormat="1" ht="27.75" customHeight="1">
      <c r="A20" s="10">
        <v>14</v>
      </c>
      <c r="B20" s="10" t="s">
        <v>37</v>
      </c>
      <c r="C20" s="27" t="s">
        <v>38</v>
      </c>
      <c r="D20" s="29"/>
      <c r="E20" s="27" t="s">
        <v>142</v>
      </c>
      <c r="F20" s="7" t="s">
        <v>36</v>
      </c>
      <c r="G20" s="17"/>
      <c r="H20" s="17"/>
      <c r="I20" s="31">
        <v>15</v>
      </c>
      <c r="J20" s="17"/>
      <c r="K20" s="34" t="s">
        <v>138</v>
      </c>
      <c r="L20" s="32">
        <v>1200</v>
      </c>
      <c r="M20" s="32">
        <f>L20*K20</f>
        <v>18000</v>
      </c>
      <c r="N20" s="33">
        <f t="shared" si="0"/>
        <v>21240</v>
      </c>
      <c r="O20" s="29" t="s">
        <v>59</v>
      </c>
    </row>
    <row r="21" spans="1:15" s="11" customFormat="1" ht="32.25" customHeight="1">
      <c r="A21" s="10">
        <v>15</v>
      </c>
      <c r="B21" s="10" t="s">
        <v>44</v>
      </c>
      <c r="C21" s="27" t="s">
        <v>45</v>
      </c>
      <c r="D21" s="29"/>
      <c r="E21" s="27" t="s">
        <v>49</v>
      </c>
      <c r="F21" s="7" t="s">
        <v>36</v>
      </c>
      <c r="G21" s="17"/>
      <c r="H21" s="17"/>
      <c r="I21" s="31">
        <v>20</v>
      </c>
      <c r="J21" s="17"/>
      <c r="K21" s="34" t="s">
        <v>124</v>
      </c>
      <c r="L21" s="32">
        <v>470</v>
      </c>
      <c r="M21" s="32">
        <v>9400</v>
      </c>
      <c r="N21" s="33">
        <f t="shared" si="0"/>
        <v>11092</v>
      </c>
      <c r="O21" s="29" t="s">
        <v>59</v>
      </c>
    </row>
    <row r="22" spans="1:15" s="11" customFormat="1" ht="28.5" customHeight="1">
      <c r="A22" s="10">
        <v>16</v>
      </c>
      <c r="B22" s="10" t="s">
        <v>61</v>
      </c>
      <c r="C22" s="27" t="s">
        <v>62</v>
      </c>
      <c r="D22" s="29"/>
      <c r="E22" s="27" t="s">
        <v>144</v>
      </c>
      <c r="F22" s="7" t="s">
        <v>36</v>
      </c>
      <c r="G22" s="17"/>
      <c r="H22" s="17"/>
      <c r="I22" s="31">
        <v>4</v>
      </c>
      <c r="J22" s="17"/>
      <c r="K22" s="34" t="s">
        <v>125</v>
      </c>
      <c r="L22" s="32">
        <v>175</v>
      </c>
      <c r="M22" s="32">
        <f>L22*K22</f>
        <v>700</v>
      </c>
      <c r="N22" s="33">
        <f t="shared" si="0"/>
        <v>826</v>
      </c>
      <c r="O22" s="29" t="s">
        <v>59</v>
      </c>
    </row>
    <row r="23" spans="1:15" s="11" customFormat="1" ht="26.25" customHeight="1">
      <c r="A23" s="10">
        <v>17</v>
      </c>
      <c r="B23" s="10" t="s">
        <v>63</v>
      </c>
      <c r="C23" s="27" t="s">
        <v>64</v>
      </c>
      <c r="D23" s="29"/>
      <c r="E23" s="27" t="s">
        <v>74</v>
      </c>
      <c r="F23" s="7" t="s">
        <v>36</v>
      </c>
      <c r="G23" s="17"/>
      <c r="H23" s="17"/>
      <c r="I23" s="31">
        <v>4</v>
      </c>
      <c r="J23" s="17"/>
      <c r="K23" s="34" t="s">
        <v>125</v>
      </c>
      <c r="L23" s="32">
        <v>550</v>
      </c>
      <c r="M23" s="32">
        <v>2200</v>
      </c>
      <c r="N23" s="33">
        <f t="shared" si="0"/>
        <v>2596</v>
      </c>
      <c r="O23" s="29" t="s">
        <v>59</v>
      </c>
    </row>
    <row r="24" spans="1:15" s="11" customFormat="1" ht="30.75" customHeight="1">
      <c r="A24" s="10">
        <v>18</v>
      </c>
      <c r="B24" s="10" t="s">
        <v>65</v>
      </c>
      <c r="C24" s="27" t="s">
        <v>66</v>
      </c>
      <c r="D24" s="29"/>
      <c r="E24" s="27" t="s">
        <v>75</v>
      </c>
      <c r="F24" s="7" t="s">
        <v>36</v>
      </c>
      <c r="G24" s="17"/>
      <c r="H24" s="17"/>
      <c r="I24" s="31">
        <v>4</v>
      </c>
      <c r="J24" s="17"/>
      <c r="K24" s="34" t="s">
        <v>125</v>
      </c>
      <c r="L24" s="32">
        <v>190</v>
      </c>
      <c r="M24" s="32">
        <v>760</v>
      </c>
      <c r="N24" s="33">
        <f t="shared" si="0"/>
        <v>896.8</v>
      </c>
      <c r="O24" s="29" t="s">
        <v>59</v>
      </c>
    </row>
    <row r="25" spans="1:15" s="11" customFormat="1" ht="29.25" customHeight="1">
      <c r="A25" s="10">
        <v>19</v>
      </c>
      <c r="B25" s="10" t="s">
        <v>67</v>
      </c>
      <c r="C25" s="27" t="s">
        <v>68</v>
      </c>
      <c r="D25" s="29"/>
      <c r="E25" s="27" t="s">
        <v>76</v>
      </c>
      <c r="F25" s="7" t="s">
        <v>36</v>
      </c>
      <c r="G25" s="17"/>
      <c r="H25" s="17"/>
      <c r="I25" s="31">
        <v>8</v>
      </c>
      <c r="J25" s="17"/>
      <c r="K25" s="34" t="s">
        <v>128</v>
      </c>
      <c r="L25" s="32">
        <v>120</v>
      </c>
      <c r="M25" s="32">
        <v>960</v>
      </c>
      <c r="N25" s="33">
        <f t="shared" si="0"/>
        <v>1132.8</v>
      </c>
      <c r="O25" s="29" t="s">
        <v>59</v>
      </c>
    </row>
    <row r="26" spans="1:15" s="11" customFormat="1" ht="30.75" customHeight="1">
      <c r="A26" s="10">
        <v>20</v>
      </c>
      <c r="B26" s="10" t="s">
        <v>69</v>
      </c>
      <c r="C26" s="27" t="s">
        <v>70</v>
      </c>
      <c r="D26" s="29"/>
      <c r="E26" s="27" t="s">
        <v>77</v>
      </c>
      <c r="F26" s="7" t="s">
        <v>36</v>
      </c>
      <c r="G26" s="17"/>
      <c r="H26" s="17"/>
      <c r="I26" s="31">
        <v>4</v>
      </c>
      <c r="J26" s="17"/>
      <c r="K26" s="34" t="s">
        <v>125</v>
      </c>
      <c r="L26" s="32">
        <v>317</v>
      </c>
      <c r="M26" s="32">
        <v>1268</v>
      </c>
      <c r="N26" s="33">
        <f t="shared" si="0"/>
        <v>1496.24</v>
      </c>
      <c r="O26" s="29" t="s">
        <v>59</v>
      </c>
    </row>
    <row r="27" spans="1:15" s="11" customFormat="1" ht="30" customHeight="1">
      <c r="A27" s="10">
        <v>21</v>
      </c>
      <c r="B27" s="10" t="s">
        <v>71</v>
      </c>
      <c r="C27" s="27" t="s">
        <v>72</v>
      </c>
      <c r="D27" s="29"/>
      <c r="E27" s="27" t="s">
        <v>145</v>
      </c>
      <c r="F27" s="7" t="s">
        <v>36</v>
      </c>
      <c r="G27" s="17"/>
      <c r="H27" s="17"/>
      <c r="I27" s="31">
        <v>3</v>
      </c>
      <c r="J27" s="17"/>
      <c r="K27" s="34" t="s">
        <v>129</v>
      </c>
      <c r="L27" s="32">
        <v>220</v>
      </c>
      <c r="M27" s="32">
        <v>660</v>
      </c>
      <c r="N27" s="33">
        <f t="shared" si="0"/>
        <v>778.8</v>
      </c>
      <c r="O27" s="29" t="s">
        <v>59</v>
      </c>
    </row>
    <row r="28" spans="1:15" s="11" customFormat="1" ht="28.5" customHeight="1">
      <c r="A28" s="10">
        <v>22</v>
      </c>
      <c r="B28" s="10" t="s">
        <v>78</v>
      </c>
      <c r="C28" s="27" t="s">
        <v>79</v>
      </c>
      <c r="D28" s="29"/>
      <c r="E28" s="27" t="s">
        <v>143</v>
      </c>
      <c r="F28" s="7" t="s">
        <v>36</v>
      </c>
      <c r="G28" s="17"/>
      <c r="H28" s="31">
        <v>11</v>
      </c>
      <c r="I28" s="17"/>
      <c r="J28" s="17"/>
      <c r="K28" s="34" t="s">
        <v>123</v>
      </c>
      <c r="L28" s="32">
        <v>750</v>
      </c>
      <c r="M28" s="32">
        <v>8250</v>
      </c>
      <c r="N28" s="33">
        <f t="shared" si="0"/>
        <v>9735</v>
      </c>
      <c r="O28" s="29" t="s">
        <v>80</v>
      </c>
    </row>
    <row r="29" spans="1:15" s="11" customFormat="1" ht="28.5" customHeight="1">
      <c r="A29" s="10">
        <v>23</v>
      </c>
      <c r="B29" s="10" t="s">
        <v>81</v>
      </c>
      <c r="C29" s="27" t="s">
        <v>82</v>
      </c>
      <c r="D29" s="29"/>
      <c r="E29" s="27" t="s">
        <v>85</v>
      </c>
      <c r="F29" s="7" t="s">
        <v>36</v>
      </c>
      <c r="G29" s="17"/>
      <c r="H29" s="31"/>
      <c r="I29" s="31">
        <v>4</v>
      </c>
      <c r="J29" s="17"/>
      <c r="K29" s="34" t="s">
        <v>125</v>
      </c>
      <c r="L29" s="32">
        <v>2600</v>
      </c>
      <c r="M29" s="32">
        <v>10400</v>
      </c>
      <c r="N29" s="33">
        <f t="shared" si="0"/>
        <v>12272</v>
      </c>
      <c r="O29" s="29" t="s">
        <v>80</v>
      </c>
    </row>
    <row r="30" spans="1:15" s="11" customFormat="1" ht="28.5" customHeight="1">
      <c r="A30" s="10">
        <v>24</v>
      </c>
      <c r="B30" s="10" t="s">
        <v>78</v>
      </c>
      <c r="C30" s="27" t="s">
        <v>79</v>
      </c>
      <c r="D30" s="29"/>
      <c r="E30" s="27" t="s">
        <v>143</v>
      </c>
      <c r="F30" s="7" t="s">
        <v>36</v>
      </c>
      <c r="G30" s="17"/>
      <c r="H30" s="31"/>
      <c r="I30" s="31">
        <v>12</v>
      </c>
      <c r="J30" s="17"/>
      <c r="K30" s="34" t="s">
        <v>51</v>
      </c>
      <c r="L30" s="32">
        <v>750</v>
      </c>
      <c r="M30" s="32">
        <v>9000</v>
      </c>
      <c r="N30" s="33">
        <f t="shared" si="0"/>
        <v>10620</v>
      </c>
      <c r="O30" s="29" t="s">
        <v>80</v>
      </c>
    </row>
    <row r="31" spans="1:15" s="11" customFormat="1" ht="28.5" customHeight="1">
      <c r="A31" s="10">
        <v>25</v>
      </c>
      <c r="B31" s="10" t="s">
        <v>83</v>
      </c>
      <c r="C31" s="27" t="s">
        <v>84</v>
      </c>
      <c r="D31" s="29"/>
      <c r="E31" s="27" t="s">
        <v>49</v>
      </c>
      <c r="F31" s="7" t="s">
        <v>36</v>
      </c>
      <c r="G31" s="17"/>
      <c r="H31" s="31"/>
      <c r="I31" s="31">
        <v>1</v>
      </c>
      <c r="J31" s="17"/>
      <c r="K31" s="34" t="s">
        <v>90</v>
      </c>
      <c r="L31" s="32">
        <v>300</v>
      </c>
      <c r="M31" s="32">
        <v>300</v>
      </c>
      <c r="N31" s="33">
        <f t="shared" si="0"/>
        <v>354</v>
      </c>
      <c r="O31" s="29" t="s">
        <v>80</v>
      </c>
    </row>
    <row r="32" spans="1:15" s="11" customFormat="1" ht="28.5" customHeight="1">
      <c r="A32" s="10">
        <v>26</v>
      </c>
      <c r="B32" s="10" t="s">
        <v>78</v>
      </c>
      <c r="C32" s="27" t="s">
        <v>79</v>
      </c>
      <c r="D32" s="29"/>
      <c r="E32" s="27" t="s">
        <v>143</v>
      </c>
      <c r="F32" s="7" t="s">
        <v>36</v>
      </c>
      <c r="G32" s="17"/>
      <c r="H32" s="31">
        <v>20</v>
      </c>
      <c r="I32" s="17"/>
      <c r="J32" s="17"/>
      <c r="K32" s="34" t="s">
        <v>124</v>
      </c>
      <c r="L32" s="32">
        <v>750</v>
      </c>
      <c r="M32" s="32">
        <v>15000</v>
      </c>
      <c r="N32" s="33">
        <f t="shared" si="0"/>
        <v>17700</v>
      </c>
      <c r="O32" s="29" t="s">
        <v>89</v>
      </c>
    </row>
    <row r="33" spans="1:15" s="11" customFormat="1" ht="28.5" customHeight="1">
      <c r="A33" s="10">
        <v>27</v>
      </c>
      <c r="B33" s="10" t="s">
        <v>86</v>
      </c>
      <c r="C33" s="27" t="s">
        <v>87</v>
      </c>
      <c r="D33" s="29"/>
      <c r="E33" s="27" t="s">
        <v>88</v>
      </c>
      <c r="F33" s="7" t="s">
        <v>36</v>
      </c>
      <c r="G33" s="17"/>
      <c r="H33" s="31">
        <v>5</v>
      </c>
      <c r="I33" s="17"/>
      <c r="J33" s="17"/>
      <c r="K33" s="34" t="s">
        <v>130</v>
      </c>
      <c r="L33" s="32">
        <v>420</v>
      </c>
      <c r="M33" s="32">
        <v>2100</v>
      </c>
      <c r="N33" s="33">
        <f t="shared" si="0"/>
        <v>2478</v>
      </c>
      <c r="O33" s="29" t="s">
        <v>89</v>
      </c>
    </row>
    <row r="34" spans="1:15" s="11" customFormat="1" ht="28.5" customHeight="1">
      <c r="A34" s="10">
        <v>28</v>
      </c>
      <c r="B34" s="10" t="s">
        <v>47</v>
      </c>
      <c r="C34" s="27" t="s">
        <v>48</v>
      </c>
      <c r="D34" s="29"/>
      <c r="E34" s="27" t="s">
        <v>50</v>
      </c>
      <c r="F34" s="7" t="s">
        <v>36</v>
      </c>
      <c r="G34" s="17"/>
      <c r="H34" s="31">
        <v>7</v>
      </c>
      <c r="I34" s="17"/>
      <c r="J34" s="17"/>
      <c r="K34" s="34" t="s">
        <v>131</v>
      </c>
      <c r="L34" s="32">
        <v>147</v>
      </c>
      <c r="M34" s="32">
        <v>1029</v>
      </c>
      <c r="N34" s="33">
        <f t="shared" si="0"/>
        <v>1214.22</v>
      </c>
      <c r="O34" s="29" t="s">
        <v>89</v>
      </c>
    </row>
    <row r="35" spans="1:15" s="11" customFormat="1" ht="28.5" customHeight="1">
      <c r="A35" s="10">
        <v>29</v>
      </c>
      <c r="B35" s="10" t="s">
        <v>42</v>
      </c>
      <c r="C35" s="27" t="s">
        <v>43</v>
      </c>
      <c r="D35" s="29"/>
      <c r="E35" s="27" t="s">
        <v>57</v>
      </c>
      <c r="F35" s="7" t="s">
        <v>36</v>
      </c>
      <c r="G35" s="17"/>
      <c r="H35" s="31">
        <v>2</v>
      </c>
      <c r="I35" s="17"/>
      <c r="J35" s="17"/>
      <c r="K35" s="34" t="s">
        <v>132</v>
      </c>
      <c r="L35" s="32">
        <v>1350</v>
      </c>
      <c r="M35" s="32">
        <v>2700</v>
      </c>
      <c r="N35" s="33">
        <f t="shared" si="0"/>
        <v>3186</v>
      </c>
      <c r="O35" s="29" t="s">
        <v>89</v>
      </c>
    </row>
    <row r="36" spans="1:15" s="11" customFormat="1" ht="30.75" customHeight="1">
      <c r="A36" s="10">
        <v>30</v>
      </c>
      <c r="B36" s="10" t="s">
        <v>81</v>
      </c>
      <c r="C36" s="27" t="s">
        <v>82</v>
      </c>
      <c r="D36" s="29"/>
      <c r="E36" s="27" t="s">
        <v>155</v>
      </c>
      <c r="F36" s="7" t="s">
        <v>36</v>
      </c>
      <c r="G36" s="17"/>
      <c r="H36" s="17"/>
      <c r="I36" s="35" t="s">
        <v>90</v>
      </c>
      <c r="J36" s="17"/>
      <c r="K36" s="34" t="s">
        <v>90</v>
      </c>
      <c r="L36" s="32">
        <v>2600</v>
      </c>
      <c r="M36" s="32">
        <v>2600</v>
      </c>
      <c r="N36" s="33">
        <f t="shared" si="0"/>
        <v>3068</v>
      </c>
      <c r="O36" s="29" t="s">
        <v>89</v>
      </c>
    </row>
    <row r="37" spans="1:15" s="11" customFormat="1" ht="28.5" customHeight="1">
      <c r="A37" s="10">
        <v>31</v>
      </c>
      <c r="B37" s="10" t="s">
        <v>91</v>
      </c>
      <c r="C37" s="27" t="s">
        <v>92</v>
      </c>
      <c r="D37" s="29"/>
      <c r="E37" s="27" t="s">
        <v>93</v>
      </c>
      <c r="F37" s="7" t="s">
        <v>36</v>
      </c>
      <c r="G37" s="17"/>
      <c r="H37" s="31">
        <v>5</v>
      </c>
      <c r="I37" s="17"/>
      <c r="J37" s="17"/>
      <c r="K37" s="34" t="s">
        <v>130</v>
      </c>
      <c r="L37" s="32">
        <v>2960</v>
      </c>
      <c r="M37" s="32">
        <v>14800</v>
      </c>
      <c r="N37" s="33">
        <f t="shared" si="0"/>
        <v>17464</v>
      </c>
      <c r="O37" s="29" t="s">
        <v>95</v>
      </c>
    </row>
    <row r="38" spans="1:15" s="11" customFormat="1" ht="28.5" customHeight="1">
      <c r="A38" s="10">
        <v>32</v>
      </c>
      <c r="B38" s="10" t="s">
        <v>65</v>
      </c>
      <c r="C38" s="27" t="s">
        <v>66</v>
      </c>
      <c r="D38" s="29"/>
      <c r="E38" s="27" t="s">
        <v>75</v>
      </c>
      <c r="F38" s="7" t="s">
        <v>36</v>
      </c>
      <c r="G38" s="17"/>
      <c r="H38" s="36">
        <v>2</v>
      </c>
      <c r="I38" s="17"/>
      <c r="J38" s="17"/>
      <c r="K38" s="34" t="s">
        <v>132</v>
      </c>
      <c r="L38" s="32">
        <v>190</v>
      </c>
      <c r="M38" s="32">
        <v>380</v>
      </c>
      <c r="N38" s="33">
        <f t="shared" si="0"/>
        <v>448.4</v>
      </c>
      <c r="O38" s="29" t="s">
        <v>96</v>
      </c>
    </row>
    <row r="39" spans="1:15" s="11" customFormat="1" ht="28.5" customHeight="1">
      <c r="A39" s="10">
        <v>33</v>
      </c>
      <c r="B39" s="10" t="s">
        <v>61</v>
      </c>
      <c r="C39" s="27" t="s">
        <v>62</v>
      </c>
      <c r="D39" s="29"/>
      <c r="E39" s="27" t="s">
        <v>73</v>
      </c>
      <c r="F39" s="7" t="s">
        <v>36</v>
      </c>
      <c r="G39" s="17"/>
      <c r="H39" s="31">
        <v>2</v>
      </c>
      <c r="I39" s="17"/>
      <c r="J39" s="17"/>
      <c r="K39" s="34" t="s">
        <v>132</v>
      </c>
      <c r="L39" s="32">
        <v>180</v>
      </c>
      <c r="M39" s="32">
        <v>360</v>
      </c>
      <c r="N39" s="33">
        <f t="shared" si="0"/>
        <v>424.79999999999995</v>
      </c>
      <c r="O39" s="29" t="s">
        <v>97</v>
      </c>
    </row>
    <row r="40" spans="1:15" s="11" customFormat="1" ht="26.25" customHeight="1">
      <c r="A40" s="10">
        <v>34</v>
      </c>
      <c r="B40" s="10" t="s">
        <v>67</v>
      </c>
      <c r="C40" s="27" t="s">
        <v>68</v>
      </c>
      <c r="D40" s="29"/>
      <c r="E40" s="27" t="s">
        <v>76</v>
      </c>
      <c r="F40" s="7" t="s">
        <v>36</v>
      </c>
      <c r="G40" s="17"/>
      <c r="H40" s="31">
        <v>3</v>
      </c>
      <c r="I40" s="17"/>
      <c r="J40" s="17"/>
      <c r="K40" s="34" t="s">
        <v>129</v>
      </c>
      <c r="L40" s="32">
        <v>120</v>
      </c>
      <c r="M40" s="32">
        <v>360</v>
      </c>
      <c r="N40" s="33">
        <f t="shared" si="0"/>
        <v>424.79999999999995</v>
      </c>
      <c r="O40" s="29" t="s">
        <v>98</v>
      </c>
    </row>
    <row r="41" spans="1:15" s="11" customFormat="1" ht="28.5" customHeight="1">
      <c r="A41" s="10">
        <v>35</v>
      </c>
      <c r="B41" s="10" t="s">
        <v>44</v>
      </c>
      <c r="C41" s="27" t="s">
        <v>45</v>
      </c>
      <c r="D41" s="29"/>
      <c r="E41" s="27" t="s">
        <v>49</v>
      </c>
      <c r="F41" s="7" t="s">
        <v>36</v>
      </c>
      <c r="G41" s="17"/>
      <c r="H41" s="31">
        <v>10</v>
      </c>
      <c r="I41" s="17"/>
      <c r="J41" s="17"/>
      <c r="K41" s="34" t="s">
        <v>121</v>
      </c>
      <c r="L41" s="32">
        <v>470</v>
      </c>
      <c r="M41" s="32">
        <f>L41*K41</f>
        <v>4700</v>
      </c>
      <c r="N41" s="33">
        <f t="shared" si="0"/>
        <v>5546</v>
      </c>
      <c r="O41" s="29" t="s">
        <v>94</v>
      </c>
    </row>
    <row r="42" spans="1:15" s="11" customFormat="1" ht="28.5" customHeight="1">
      <c r="A42" s="10">
        <v>36</v>
      </c>
      <c r="B42" s="10"/>
      <c r="C42" s="27" t="s">
        <v>154</v>
      </c>
      <c r="D42" s="29"/>
      <c r="E42" s="27" t="s">
        <v>152</v>
      </c>
      <c r="F42" s="7" t="s">
        <v>36</v>
      </c>
      <c r="G42" s="17"/>
      <c r="H42" s="31">
        <v>5</v>
      </c>
      <c r="I42" s="17"/>
      <c r="J42" s="17"/>
      <c r="K42" s="34" t="s">
        <v>130</v>
      </c>
      <c r="L42" s="32">
        <v>2800</v>
      </c>
      <c r="M42" s="32">
        <f>L42*K42</f>
        <v>14000</v>
      </c>
      <c r="N42" s="33">
        <f t="shared" si="0"/>
        <v>16520</v>
      </c>
      <c r="O42" s="29" t="s">
        <v>153</v>
      </c>
    </row>
    <row r="43" spans="1:15" s="11" customFormat="1" ht="28.5" customHeight="1">
      <c r="A43" s="10">
        <v>37</v>
      </c>
      <c r="B43" s="10" t="s">
        <v>99</v>
      </c>
      <c r="C43" s="27" t="s">
        <v>100</v>
      </c>
      <c r="D43" s="29"/>
      <c r="E43" s="27" t="s">
        <v>148</v>
      </c>
      <c r="F43" s="7" t="s">
        <v>36</v>
      </c>
      <c r="G43" s="17"/>
      <c r="H43" s="31">
        <v>5</v>
      </c>
      <c r="I43" s="17"/>
      <c r="J43" s="17"/>
      <c r="K43" s="34" t="s">
        <v>130</v>
      </c>
      <c r="L43" s="32">
        <v>2300</v>
      </c>
      <c r="M43" s="32">
        <v>11500</v>
      </c>
      <c r="N43" s="33">
        <f t="shared" si="0"/>
        <v>13570</v>
      </c>
      <c r="O43" s="29" t="s">
        <v>94</v>
      </c>
    </row>
    <row r="44" spans="1:15" s="11" customFormat="1" ht="28.5" customHeight="1">
      <c r="A44" s="10">
        <v>38</v>
      </c>
      <c r="B44" s="10" t="s">
        <v>54</v>
      </c>
      <c r="C44" s="27" t="s">
        <v>55</v>
      </c>
      <c r="D44" s="29"/>
      <c r="E44" s="27" t="s">
        <v>58</v>
      </c>
      <c r="F44" s="7" t="s">
        <v>36</v>
      </c>
      <c r="G44" s="17"/>
      <c r="H44" s="31">
        <v>116</v>
      </c>
      <c r="I44" s="17"/>
      <c r="J44" s="17"/>
      <c r="K44" s="34" t="s">
        <v>157</v>
      </c>
      <c r="L44" s="32">
        <v>90</v>
      </c>
      <c r="M44" s="32">
        <f>L44*K44</f>
        <v>10440</v>
      </c>
      <c r="N44" s="33">
        <f t="shared" si="0"/>
        <v>12319.199999999999</v>
      </c>
      <c r="O44" s="29" t="s">
        <v>94</v>
      </c>
    </row>
    <row r="45" spans="1:15" s="11" customFormat="1" ht="28.5" customHeight="1">
      <c r="A45" s="10">
        <v>39</v>
      </c>
      <c r="B45" s="10" t="s">
        <v>101</v>
      </c>
      <c r="C45" s="27" t="s">
        <v>102</v>
      </c>
      <c r="D45" s="29"/>
      <c r="E45" s="27" t="s">
        <v>105</v>
      </c>
      <c r="F45" s="7" t="s">
        <v>36</v>
      </c>
      <c r="G45" s="17"/>
      <c r="H45" s="31">
        <v>6</v>
      </c>
      <c r="I45" s="17"/>
      <c r="J45" s="17"/>
      <c r="K45" s="34" t="s">
        <v>126</v>
      </c>
      <c r="L45" s="32">
        <v>2359</v>
      </c>
      <c r="M45" s="32">
        <v>14154</v>
      </c>
      <c r="N45" s="33">
        <f t="shared" si="0"/>
        <v>16701.719999999998</v>
      </c>
      <c r="O45" s="29" t="s">
        <v>110</v>
      </c>
    </row>
    <row r="46" spans="1:15" s="11" customFormat="1" ht="32.25" customHeight="1">
      <c r="A46" s="10">
        <v>40</v>
      </c>
      <c r="B46" s="10" t="s">
        <v>42</v>
      </c>
      <c r="C46" s="27" t="s">
        <v>43</v>
      </c>
      <c r="D46" s="29"/>
      <c r="E46" s="27" t="s">
        <v>57</v>
      </c>
      <c r="F46" s="7" t="s">
        <v>36</v>
      </c>
      <c r="G46" s="17"/>
      <c r="H46" s="31">
        <v>6</v>
      </c>
      <c r="I46" s="17"/>
      <c r="J46" s="17"/>
      <c r="K46" s="34" t="s">
        <v>126</v>
      </c>
      <c r="L46" s="32">
        <v>1350</v>
      </c>
      <c r="M46" s="32">
        <v>8100</v>
      </c>
      <c r="N46" s="33">
        <f t="shared" si="0"/>
        <v>9558</v>
      </c>
      <c r="O46" s="29" t="s">
        <v>110</v>
      </c>
    </row>
    <row r="47" spans="1:15" s="11" customFormat="1" ht="29.25" customHeight="1">
      <c r="A47" s="10">
        <v>41</v>
      </c>
      <c r="B47" s="10" t="s">
        <v>103</v>
      </c>
      <c r="C47" s="27" t="s">
        <v>104</v>
      </c>
      <c r="D47" s="29"/>
      <c r="E47" s="27" t="s">
        <v>146</v>
      </c>
      <c r="F47" s="7" t="s">
        <v>36</v>
      </c>
      <c r="G47" s="17"/>
      <c r="H47" s="31">
        <v>6</v>
      </c>
      <c r="I47" s="17"/>
      <c r="J47" s="17"/>
      <c r="K47" s="34" t="s">
        <v>126</v>
      </c>
      <c r="L47" s="32">
        <v>1230</v>
      </c>
      <c r="M47" s="32">
        <v>7380</v>
      </c>
      <c r="N47" s="33">
        <f t="shared" si="0"/>
        <v>8708.4</v>
      </c>
      <c r="O47" s="29" t="s">
        <v>110</v>
      </c>
    </row>
    <row r="48" spans="1:15" s="11" customFormat="1" ht="26.25" customHeight="1">
      <c r="A48" s="10">
        <v>42</v>
      </c>
      <c r="B48" s="10" t="s">
        <v>106</v>
      </c>
      <c r="C48" s="27" t="s">
        <v>107</v>
      </c>
      <c r="D48" s="29"/>
      <c r="E48" s="27" t="s">
        <v>147</v>
      </c>
      <c r="F48" s="7" t="s">
        <v>36</v>
      </c>
      <c r="G48" s="17"/>
      <c r="H48" s="17"/>
      <c r="I48" s="31">
        <v>50</v>
      </c>
      <c r="J48" s="17"/>
      <c r="K48" s="34" t="s">
        <v>133</v>
      </c>
      <c r="L48" s="32">
        <v>1250</v>
      </c>
      <c r="M48" s="32">
        <v>62500</v>
      </c>
      <c r="N48" s="33">
        <f t="shared" si="0"/>
        <v>73750</v>
      </c>
      <c r="O48" s="29" t="s">
        <v>110</v>
      </c>
    </row>
    <row r="49" spans="1:21" s="11" customFormat="1" ht="28.5" customHeight="1">
      <c r="A49" s="10">
        <v>43</v>
      </c>
      <c r="B49" s="10" t="s">
        <v>83</v>
      </c>
      <c r="C49" s="27" t="s">
        <v>84</v>
      </c>
      <c r="D49" s="29"/>
      <c r="E49" s="27" t="s">
        <v>109</v>
      </c>
      <c r="F49" s="7" t="s">
        <v>36</v>
      </c>
      <c r="G49" s="17"/>
      <c r="H49" s="17"/>
      <c r="I49" s="31">
        <v>20</v>
      </c>
      <c r="J49" s="17"/>
      <c r="K49" s="34" t="s">
        <v>124</v>
      </c>
      <c r="L49" s="32">
        <v>300</v>
      </c>
      <c r="M49" s="32">
        <v>6000</v>
      </c>
      <c r="N49" s="33">
        <f t="shared" si="0"/>
        <v>7080</v>
      </c>
      <c r="O49" s="29" t="s">
        <v>110</v>
      </c>
    </row>
    <row r="50" spans="1:21" s="11" customFormat="1" ht="28.5" customHeight="1">
      <c r="A50" s="10">
        <v>44</v>
      </c>
      <c r="B50" s="10" t="s">
        <v>37</v>
      </c>
      <c r="C50" s="27" t="s">
        <v>38</v>
      </c>
      <c r="D50" s="29"/>
      <c r="E50" s="27" t="s">
        <v>142</v>
      </c>
      <c r="F50" s="7" t="s">
        <v>36</v>
      </c>
      <c r="G50" s="17"/>
      <c r="H50" s="17"/>
      <c r="I50" s="17"/>
      <c r="J50" s="31">
        <v>33</v>
      </c>
      <c r="K50" s="34" t="s">
        <v>156</v>
      </c>
      <c r="L50" s="32">
        <v>1200</v>
      </c>
      <c r="M50" s="32">
        <f>L50*K50</f>
        <v>39600</v>
      </c>
      <c r="N50" s="33">
        <f t="shared" si="0"/>
        <v>46728</v>
      </c>
      <c r="O50" s="29" t="s">
        <v>110</v>
      </c>
    </row>
    <row r="51" spans="1:21" s="11" customFormat="1" ht="28.5" customHeight="1">
      <c r="A51" s="10">
        <v>45</v>
      </c>
      <c r="B51" s="10" t="s">
        <v>39</v>
      </c>
      <c r="C51" s="27" t="s">
        <v>40</v>
      </c>
      <c r="D51" s="29"/>
      <c r="E51" s="27" t="s">
        <v>141</v>
      </c>
      <c r="F51" s="7" t="s">
        <v>36</v>
      </c>
      <c r="G51" s="17"/>
      <c r="H51" s="17"/>
      <c r="I51" s="17"/>
      <c r="J51" s="31">
        <v>21</v>
      </c>
      <c r="K51" s="34" t="s">
        <v>134</v>
      </c>
      <c r="L51" s="32">
        <v>1600</v>
      </c>
      <c r="M51" s="32">
        <v>33600</v>
      </c>
      <c r="N51" s="33">
        <f t="shared" si="0"/>
        <v>39648</v>
      </c>
      <c r="O51" s="29" t="s">
        <v>110</v>
      </c>
    </row>
    <row r="52" spans="1:21" s="11" customFormat="1" ht="28.5" customHeight="1">
      <c r="A52" s="10">
        <v>46</v>
      </c>
      <c r="B52" s="10" t="s">
        <v>111</v>
      </c>
      <c r="C52" s="27" t="s">
        <v>112</v>
      </c>
      <c r="D52" s="29"/>
      <c r="E52" s="27" t="s">
        <v>57</v>
      </c>
      <c r="F52" s="7" t="s">
        <v>36</v>
      </c>
      <c r="G52" s="17"/>
      <c r="H52" s="31">
        <v>6</v>
      </c>
      <c r="I52" s="17"/>
      <c r="J52" s="17"/>
      <c r="K52" s="34" t="s">
        <v>126</v>
      </c>
      <c r="L52" s="32">
        <v>1350</v>
      </c>
      <c r="M52" s="32">
        <v>8100</v>
      </c>
      <c r="N52" s="33">
        <f t="shared" si="0"/>
        <v>9558</v>
      </c>
      <c r="O52" s="29" t="s">
        <v>118</v>
      </c>
    </row>
    <row r="53" spans="1:21" s="11" customFormat="1" ht="28.5" customHeight="1">
      <c r="A53" s="10">
        <v>47</v>
      </c>
      <c r="B53" s="10" t="s">
        <v>113</v>
      </c>
      <c r="C53" s="27" t="s">
        <v>114</v>
      </c>
      <c r="D53" s="29"/>
      <c r="E53" s="27" t="s">
        <v>117</v>
      </c>
      <c r="F53" s="7" t="s">
        <v>36</v>
      </c>
      <c r="G53" s="17"/>
      <c r="H53" s="31">
        <v>2</v>
      </c>
      <c r="I53" s="17"/>
      <c r="J53" s="17"/>
      <c r="K53" s="34" t="s">
        <v>132</v>
      </c>
      <c r="L53" s="32">
        <v>1540</v>
      </c>
      <c r="M53" s="32">
        <v>3080</v>
      </c>
      <c r="N53" s="33">
        <f>M53*1.18</f>
        <v>3634.3999999999996</v>
      </c>
      <c r="O53" s="29" t="s">
        <v>118</v>
      </c>
    </row>
    <row r="54" spans="1:21" s="11" customFormat="1" ht="28.5" customHeight="1">
      <c r="A54" s="10">
        <v>48</v>
      </c>
      <c r="B54" s="10" t="s">
        <v>44</v>
      </c>
      <c r="C54" s="27" t="s">
        <v>45</v>
      </c>
      <c r="D54" s="29"/>
      <c r="E54" s="27" t="s">
        <v>49</v>
      </c>
      <c r="F54" s="7" t="s">
        <v>36</v>
      </c>
      <c r="G54" s="17"/>
      <c r="H54" s="31">
        <v>38</v>
      </c>
      <c r="I54" s="17"/>
      <c r="J54" s="17"/>
      <c r="K54" s="34" t="s">
        <v>135</v>
      </c>
      <c r="L54" s="32">
        <v>470</v>
      </c>
      <c r="M54" s="32">
        <v>17860</v>
      </c>
      <c r="N54" s="33">
        <f t="shared" si="0"/>
        <v>21074.799999999999</v>
      </c>
      <c r="O54" s="29" t="s">
        <v>118</v>
      </c>
    </row>
    <row r="55" spans="1:21" s="11" customFormat="1" ht="28.5" customHeight="1">
      <c r="A55" s="10">
        <v>49</v>
      </c>
      <c r="B55" s="10" t="s">
        <v>78</v>
      </c>
      <c r="C55" s="27" t="s">
        <v>79</v>
      </c>
      <c r="D55" s="29"/>
      <c r="E55" s="27" t="s">
        <v>143</v>
      </c>
      <c r="F55" s="7" t="s">
        <v>36</v>
      </c>
      <c r="G55" s="17"/>
      <c r="H55" s="31">
        <v>20</v>
      </c>
      <c r="I55" s="17"/>
      <c r="J55" s="17"/>
      <c r="K55" s="34" t="s">
        <v>124</v>
      </c>
      <c r="L55" s="32">
        <v>750</v>
      </c>
      <c r="M55" s="32">
        <v>15000</v>
      </c>
      <c r="N55" s="33">
        <f t="shared" si="0"/>
        <v>17700</v>
      </c>
      <c r="O55" s="29" t="s">
        <v>118</v>
      </c>
    </row>
    <row r="56" spans="1:21" s="11" customFormat="1" ht="28.5" customHeight="1">
      <c r="A56" s="10">
        <v>50</v>
      </c>
      <c r="B56" s="10" t="s">
        <v>47</v>
      </c>
      <c r="C56" s="27" t="s">
        <v>48</v>
      </c>
      <c r="D56" s="29"/>
      <c r="E56" s="27" t="s">
        <v>50</v>
      </c>
      <c r="F56" s="7" t="s">
        <v>36</v>
      </c>
      <c r="G56" s="17"/>
      <c r="H56" s="31">
        <v>90</v>
      </c>
      <c r="I56" s="17"/>
      <c r="J56" s="17"/>
      <c r="K56" s="34" t="s">
        <v>136</v>
      </c>
      <c r="L56" s="32">
        <v>147</v>
      </c>
      <c r="M56" s="32">
        <v>13230</v>
      </c>
      <c r="N56" s="33">
        <f t="shared" si="0"/>
        <v>15611.4</v>
      </c>
      <c r="O56" s="29" t="s">
        <v>118</v>
      </c>
    </row>
    <row r="57" spans="1:21" s="11" customFormat="1" ht="28.5" customHeight="1">
      <c r="A57" s="10">
        <v>51</v>
      </c>
      <c r="B57" s="10" t="s">
        <v>115</v>
      </c>
      <c r="C57" s="27" t="s">
        <v>116</v>
      </c>
      <c r="D57" s="29"/>
      <c r="E57" s="27" t="s">
        <v>140</v>
      </c>
      <c r="F57" s="7" t="s">
        <v>36</v>
      </c>
      <c r="G57" s="17"/>
      <c r="H57" s="31">
        <v>41</v>
      </c>
      <c r="I57" s="17"/>
      <c r="J57" s="17"/>
      <c r="K57" s="34" t="s">
        <v>137</v>
      </c>
      <c r="L57" s="32">
        <v>278</v>
      </c>
      <c r="M57" s="32">
        <v>11398</v>
      </c>
      <c r="N57" s="33">
        <f t="shared" si="0"/>
        <v>13449.64</v>
      </c>
      <c r="O57" s="29" t="s">
        <v>118</v>
      </c>
    </row>
    <row r="58" spans="1:21" s="11" customFormat="1" ht="28.5" customHeight="1">
      <c r="A58" s="10">
        <v>52</v>
      </c>
      <c r="B58" s="10" t="s">
        <v>52</v>
      </c>
      <c r="C58" s="27" t="s">
        <v>53</v>
      </c>
      <c r="D58" s="29"/>
      <c r="E58" s="27" t="s">
        <v>56</v>
      </c>
      <c r="F58" s="7" t="s">
        <v>36</v>
      </c>
      <c r="G58" s="17"/>
      <c r="H58" s="31">
        <v>2</v>
      </c>
      <c r="I58" s="17"/>
      <c r="J58" s="17"/>
      <c r="K58" s="34" t="s">
        <v>132</v>
      </c>
      <c r="L58" s="32">
        <v>1230</v>
      </c>
      <c r="M58" s="32">
        <v>2460</v>
      </c>
      <c r="N58" s="33">
        <f t="shared" si="0"/>
        <v>2902.7999999999997</v>
      </c>
      <c r="O58" s="29" t="s">
        <v>118</v>
      </c>
    </row>
    <row r="59" spans="1:21" s="11" customFormat="1" ht="26.25" customHeight="1">
      <c r="A59" s="10">
        <v>53</v>
      </c>
      <c r="B59" s="10" t="s">
        <v>106</v>
      </c>
      <c r="C59" s="27" t="s">
        <v>107</v>
      </c>
      <c r="D59" s="29"/>
      <c r="E59" s="27" t="s">
        <v>108</v>
      </c>
      <c r="F59" s="7" t="s">
        <v>36</v>
      </c>
      <c r="G59" s="17"/>
      <c r="H59" s="31">
        <v>10</v>
      </c>
      <c r="I59" s="17"/>
      <c r="J59" s="17"/>
      <c r="K59" s="34" t="s">
        <v>121</v>
      </c>
      <c r="L59" s="32">
        <v>1250</v>
      </c>
      <c r="M59" s="32">
        <v>12500</v>
      </c>
      <c r="N59" s="33">
        <f t="shared" si="0"/>
        <v>14750</v>
      </c>
      <c r="O59" s="29" t="s">
        <v>118</v>
      </c>
    </row>
    <row r="60" spans="1:21" s="11" customFormat="1" ht="28.5" customHeight="1">
      <c r="A60" s="10">
        <v>54</v>
      </c>
      <c r="B60" s="10" t="s">
        <v>86</v>
      </c>
      <c r="C60" s="27" t="s">
        <v>151</v>
      </c>
      <c r="D60" s="29"/>
      <c r="E60" s="27" t="s">
        <v>149</v>
      </c>
      <c r="F60" s="7" t="s">
        <v>36</v>
      </c>
      <c r="G60" s="17"/>
      <c r="H60" s="31">
        <v>15</v>
      </c>
      <c r="I60" s="17"/>
      <c r="J60" s="17"/>
      <c r="K60" s="34" t="s">
        <v>138</v>
      </c>
      <c r="L60" s="32">
        <v>420</v>
      </c>
      <c r="M60" s="32">
        <v>6300</v>
      </c>
      <c r="N60" s="33">
        <f t="shared" si="0"/>
        <v>7434</v>
      </c>
      <c r="O60" s="29" t="s">
        <v>118</v>
      </c>
    </row>
    <row r="61" spans="1:21">
      <c r="A61" s="16"/>
      <c r="B61" s="16"/>
      <c r="C61" s="3"/>
      <c r="D61" s="3"/>
      <c r="E61" s="3"/>
      <c r="F61" s="16"/>
      <c r="G61" s="16"/>
      <c r="H61" s="16"/>
      <c r="I61" s="16"/>
      <c r="J61" s="16"/>
      <c r="K61" s="16"/>
      <c r="L61" s="16"/>
      <c r="M61" s="25">
        <f>SUM(M7:M60)</f>
        <v>549975</v>
      </c>
      <c r="N61" s="26">
        <f t="shared" ref="N61" si="1">M61*1.18</f>
        <v>648970.5</v>
      </c>
      <c r="O61" s="2"/>
      <c r="P61" s="11"/>
    </row>
    <row r="62" spans="1:21" ht="16.5" customHeight="1">
      <c r="A62" s="14"/>
      <c r="B62" s="14"/>
      <c r="C62" s="15"/>
      <c r="D62" s="15"/>
      <c r="E62" s="15"/>
      <c r="F62" s="14"/>
      <c r="G62" s="14"/>
      <c r="H62" s="14"/>
      <c r="I62" s="14"/>
      <c r="J62" s="14"/>
      <c r="K62" s="14"/>
      <c r="L62" s="14"/>
      <c r="M62" s="14" t="s">
        <v>17</v>
      </c>
      <c r="N62" s="26">
        <f>N61-M61</f>
        <v>98995.5</v>
      </c>
      <c r="O62" s="2"/>
      <c r="P62" s="11"/>
      <c r="Q62" s="3"/>
      <c r="R62" s="3"/>
      <c r="S62" s="3"/>
      <c r="T62" s="3"/>
      <c r="U62" s="3"/>
    </row>
    <row r="63" spans="1:21">
      <c r="A63" s="39" t="s">
        <v>139</v>
      </c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1"/>
      <c r="P63" s="11"/>
    </row>
    <row r="64" spans="1:21">
      <c r="A64" s="46" t="s">
        <v>4</v>
      </c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8"/>
    </row>
    <row r="65" spans="1:16" s="11" customFormat="1">
      <c r="A65" s="43" t="s">
        <v>5</v>
      </c>
      <c r="B65" s="43"/>
      <c r="C65" s="43"/>
      <c r="D65" s="39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1"/>
      <c r="P65"/>
    </row>
    <row r="66" spans="1:16" s="11" customFormat="1" ht="32.1" customHeight="1">
      <c r="A66" s="43" t="s">
        <v>6</v>
      </c>
      <c r="B66" s="43"/>
      <c r="C66" s="43"/>
      <c r="D66" s="56" t="s">
        <v>9</v>
      </c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8"/>
      <c r="P66" s="3"/>
    </row>
    <row r="67" spans="1:16" ht="15" customHeight="1">
      <c r="A67" s="43" t="s">
        <v>7</v>
      </c>
      <c r="B67" s="43"/>
      <c r="C67" s="43"/>
      <c r="D67" s="39" t="s">
        <v>159</v>
      </c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11"/>
    </row>
    <row r="68" spans="1:16" ht="19.5" customHeight="1">
      <c r="A68" s="49" t="s">
        <v>21</v>
      </c>
      <c r="B68" s="50"/>
      <c r="C68" s="51"/>
      <c r="D68" s="39" t="s">
        <v>20</v>
      </c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1"/>
      <c r="P68" s="11"/>
    </row>
    <row r="69" spans="1:16" s="11" customFormat="1" ht="19.5" customHeight="1">
      <c r="A69" s="49" t="s">
        <v>22</v>
      </c>
      <c r="B69" s="50"/>
      <c r="C69" s="51"/>
      <c r="D69" s="39" t="s">
        <v>41</v>
      </c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1"/>
    </row>
    <row r="70" spans="1:16" s="11" customFormat="1">
      <c r="A70" s="43" t="s">
        <v>8</v>
      </c>
      <c r="B70" s="43"/>
      <c r="C70" s="43"/>
      <c r="D70" s="39" t="s">
        <v>160</v>
      </c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1"/>
      <c r="P70"/>
    </row>
    <row r="71" spans="1:16">
      <c r="A71" s="20"/>
      <c r="B71" s="20"/>
      <c r="C71" s="20"/>
      <c r="D71" s="20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11"/>
    </row>
    <row r="72" spans="1:16">
      <c r="A72" s="22"/>
      <c r="B72" s="22"/>
      <c r="C72" s="22"/>
      <c r="D72" s="22"/>
      <c r="E72" s="22"/>
      <c r="F72" s="22"/>
      <c r="G72" s="22"/>
      <c r="H72" s="22"/>
      <c r="I72" s="22"/>
      <c r="L72" s="11"/>
      <c r="N72" s="11"/>
    </row>
    <row r="73" spans="1:16">
      <c r="A73" s="22"/>
      <c r="B73" s="22"/>
      <c r="C73" s="22"/>
      <c r="D73" s="22"/>
      <c r="E73" s="22"/>
      <c r="F73" s="22"/>
      <c r="G73" s="22"/>
      <c r="H73" s="22"/>
      <c r="I73" s="22"/>
      <c r="J73" s="11"/>
      <c r="K73" s="11"/>
      <c r="L73" s="11"/>
      <c r="M73" s="11"/>
      <c r="N73" s="11"/>
      <c r="O73" s="11"/>
      <c r="P73" s="11"/>
    </row>
    <row r="75" spans="1:16">
      <c r="A75" s="11"/>
      <c r="C75" s="6"/>
      <c r="D75" s="6"/>
      <c r="E75" s="11"/>
      <c r="F75" s="11"/>
    </row>
    <row r="76" spans="1:16">
      <c r="A76" s="11"/>
      <c r="C76" s="6"/>
      <c r="D76" s="6"/>
      <c r="E76" s="11"/>
      <c r="F76" s="11"/>
    </row>
    <row r="77" spans="1:16">
      <c r="A77" s="11"/>
      <c r="C77" s="6"/>
      <c r="D77" s="6"/>
      <c r="E77" s="11"/>
      <c r="F77" s="11"/>
    </row>
  </sheetData>
  <mergeCells count="26">
    <mergeCell ref="A2:O2"/>
    <mergeCell ref="A66:C66"/>
    <mergeCell ref="A65:C65"/>
    <mergeCell ref="A64:O64"/>
    <mergeCell ref="A69:C69"/>
    <mergeCell ref="A4:A5"/>
    <mergeCell ref="A68:C68"/>
    <mergeCell ref="E4:E5"/>
    <mergeCell ref="F4:F5"/>
    <mergeCell ref="G4:K4"/>
    <mergeCell ref="M4:M5"/>
    <mergeCell ref="L4:L5"/>
    <mergeCell ref="D66:O66"/>
    <mergeCell ref="D68:O68"/>
    <mergeCell ref="D69:O69"/>
    <mergeCell ref="A67:C67"/>
    <mergeCell ref="D67:O67"/>
    <mergeCell ref="A70:C70"/>
    <mergeCell ref="D70:O70"/>
    <mergeCell ref="B4:B5"/>
    <mergeCell ref="D4:D5"/>
    <mergeCell ref="D65:O65"/>
    <mergeCell ref="C4:C5"/>
    <mergeCell ref="O4:O5"/>
    <mergeCell ref="A63:O63"/>
    <mergeCell ref="N4:N5"/>
  </mergeCells>
  <pageMargins left="0.78740157480314965" right="0.39370078740157483" top="0.59055118110236227" bottom="0.39370078740157483" header="0.31496062992125984" footer="0.31496062992125984"/>
  <pageSetup paperSize="9" scale="42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23" t="s">
        <v>27</v>
      </c>
      <c r="B5" t="e">
        <f>XLR_ERRNAME</f>
        <v>#NAME?</v>
      </c>
    </row>
    <row r="6" spans="1:14">
      <c r="A6" t="s">
        <v>28</v>
      </c>
      <c r="B6">
        <v>8656</v>
      </c>
      <c r="C6" s="24" t="s">
        <v>29</v>
      </c>
      <c r="D6">
        <v>7015</v>
      </c>
      <c r="E6" s="24" t="s">
        <v>30</v>
      </c>
      <c r="F6" s="24" t="s">
        <v>31</v>
      </c>
      <c r="G6" s="24" t="s">
        <v>32</v>
      </c>
      <c r="H6" s="24" t="s">
        <v>32</v>
      </c>
      <c r="I6" s="24" t="s">
        <v>32</v>
      </c>
      <c r="J6" s="24" t="s">
        <v>30</v>
      </c>
      <c r="K6" s="24" t="s">
        <v>33</v>
      </c>
      <c r="L6" s="24" t="s">
        <v>34</v>
      </c>
      <c r="M6" s="24" t="s">
        <v>35</v>
      </c>
      <c r="N6" s="24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Дубровин Игорь Александрович</dc:creator>
  <cp:lastModifiedBy>Фаррахова Эльвера Римовна</cp:lastModifiedBy>
  <cp:lastPrinted>2016-04-15T09:54:51Z</cp:lastPrinted>
  <dcterms:created xsi:type="dcterms:W3CDTF">2013-12-19T08:11:42Z</dcterms:created>
  <dcterms:modified xsi:type="dcterms:W3CDTF">2016-04-15T10:25:42Z</dcterms:modified>
</cp:coreProperties>
</file>